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gm365-my.sharepoint.com/personal/istiarto_365_ugm_ac_id/Documents/Bahan Kuliah/S2 Statistika/"/>
    </mc:Choice>
  </mc:AlternateContent>
  <xr:revisionPtr revIDLastSave="0" documentId="8_{AD3BEBED-421F-C446-BE07-94100F3F51E3}" xr6:coauthVersionLast="47" xr6:coauthVersionMax="47" xr10:uidLastSave="{00000000-0000-0000-0000-000000000000}"/>
  <bookViews>
    <workbookView xWindow="380" yWindow="0" windowWidth="28040" windowHeight="17440" activeTab="1" xr2:uid="{7E4ECE3A-80A5-C747-AC08-2621E90CE044}"/>
  </bookViews>
  <sheets>
    <sheet name="cfs" sheetId="1" r:id="rId1"/>
    <sheet name="m3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2" l="1"/>
  <c r="F5" i="2"/>
  <c r="C5" i="2"/>
  <c r="D20" i="2"/>
  <c r="C20" i="2"/>
  <c r="B20" i="2"/>
  <c r="D19" i="2"/>
  <c r="C19" i="2"/>
  <c r="B19" i="2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A21" i="2"/>
  <c r="A20" i="2"/>
  <c r="A19" i="2"/>
  <c r="A18" i="2"/>
  <c r="A17" i="2"/>
  <c r="A16" i="2"/>
  <c r="A15" i="2"/>
  <c r="A14" i="2"/>
  <c r="A13" i="2"/>
  <c r="A12" i="2"/>
  <c r="A11" i="2"/>
  <c r="A10" i="2"/>
  <c r="C4" i="2"/>
</calcChain>
</file>

<file path=xl/sharedStrings.xml><?xml version="1.0" encoding="utf-8"?>
<sst xmlns="http://schemas.openxmlformats.org/spreadsheetml/2006/main" count="26" uniqueCount="17">
  <si>
    <t>Annual discharge for Spray River, Banff, Canada</t>
  </si>
  <si>
    <t>Haan, C.T., 1982</t>
  </si>
  <si>
    <t>Basin area</t>
  </si>
  <si>
    <t>Mean annual discharge</t>
  </si>
  <si>
    <t>Period of record</t>
  </si>
  <si>
    <t>Coefficient of variation</t>
  </si>
  <si>
    <t>Skewness</t>
  </si>
  <si>
    <t>sq.mi</t>
  </si>
  <si>
    <t>cfs</t>
  </si>
  <si>
    <t>1910-1955</t>
  </si>
  <si>
    <t>Data from Yevdjevich (1963)</t>
  </si>
  <si>
    <r>
      <t>km</t>
    </r>
    <r>
      <rPr>
        <vertAlign val="superscript"/>
        <sz val="12"/>
        <color theme="1"/>
        <rFont val="Calibri (Body)"/>
      </rPr>
      <t>2</t>
    </r>
  </si>
  <si>
    <r>
      <t>m</t>
    </r>
    <r>
      <rPr>
        <vertAlign val="superscript"/>
        <sz val="12"/>
        <color theme="1"/>
        <rFont val="Calibri (Body)"/>
      </rPr>
      <t>3</t>
    </r>
    <r>
      <rPr>
        <sz val="12"/>
        <color theme="1"/>
        <rFont val="Calibri"/>
        <family val="2"/>
        <scheme val="minor"/>
      </rPr>
      <t>/s</t>
    </r>
  </si>
  <si>
    <t>mile</t>
  </si>
  <si>
    <t>km</t>
  </si>
  <si>
    <t>ft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</si>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</sst>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vertAlign val="superscript"/>
      <sz val="12"/>
      <color theme="1"/>
      <name val="Calibri (Body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4F107-AA6C-9D49-B147-1DE79708DDB7}">
  <dimension ref="A1:D23"/>
  <sheetViews>
    <sheetView zoomScale="150" workbookViewId="0">
      <selection sqref="A1:XFD1048576"/>
    </sheetView>
  </sheetViews>
  <sheetFormatPr defaultColWidth="10.8515625" defaultRowHeight="15" x14ac:dyDescent="0.2"/>
  <sheetData>
    <row r="1" spans="1:4" x14ac:dyDescent="0.2">
      <c r="A1" t="s">
        <v>0</v>
      </c>
    </row>
    <row r="2" spans="1:4" x14ac:dyDescent="0.2">
      <c r="A2" t="s">
        <v>1</v>
      </c>
    </row>
    <row r="4" spans="1:4" x14ac:dyDescent="0.2">
      <c r="A4" t="s">
        <v>2</v>
      </c>
      <c r="C4">
        <v>289</v>
      </c>
      <c r="D4" t="s">
        <v>7</v>
      </c>
    </row>
    <row r="5" spans="1:4" x14ac:dyDescent="0.2">
      <c r="A5" t="s">
        <v>3</v>
      </c>
      <c r="C5">
        <v>461.6</v>
      </c>
      <c r="D5" t="s">
        <v>8</v>
      </c>
    </row>
    <row r="6" spans="1:4" x14ac:dyDescent="0.2">
      <c r="A6" t="s">
        <v>4</v>
      </c>
      <c r="C6" t="s">
        <v>9</v>
      </c>
    </row>
    <row r="7" spans="1:4" x14ac:dyDescent="0.2">
      <c r="A7" t="s">
        <v>5</v>
      </c>
      <c r="C7">
        <v>0.29299999999999998</v>
      </c>
    </row>
    <row r="8" spans="1:4" x14ac:dyDescent="0.2">
      <c r="A8" t="s">
        <v>6</v>
      </c>
      <c r="C8">
        <v>-0.98499999999999999</v>
      </c>
    </row>
    <row r="10" spans="1:4" x14ac:dyDescent="0.2">
      <c r="A10">
        <v>581.20000000000005</v>
      </c>
      <c r="B10">
        <v>515.1</v>
      </c>
      <c r="C10">
        <v>578.79999999999995</v>
      </c>
      <c r="D10">
        <v>617.20000000000005</v>
      </c>
    </row>
    <row r="11" spans="1:4" x14ac:dyDescent="0.2">
      <c r="A11">
        <v>553.9</v>
      </c>
      <c r="B11">
        <v>702.2</v>
      </c>
      <c r="C11">
        <v>515.1</v>
      </c>
      <c r="D11">
        <v>516.1</v>
      </c>
    </row>
    <row r="12" spans="1:4" x14ac:dyDescent="0.2">
      <c r="A12">
        <v>507.8</v>
      </c>
      <c r="B12">
        <v>474.1</v>
      </c>
      <c r="C12">
        <v>518.79999999999995</v>
      </c>
      <c r="D12">
        <v>415</v>
      </c>
    </row>
    <row r="13" spans="1:4" x14ac:dyDescent="0.2">
      <c r="A13">
        <v>530.79999999999995</v>
      </c>
      <c r="B13">
        <v>442.2</v>
      </c>
      <c r="C13">
        <v>553</v>
      </c>
      <c r="D13">
        <v>365.1</v>
      </c>
    </row>
    <row r="14" spans="1:4" x14ac:dyDescent="0.2">
      <c r="A14">
        <v>593.20000000000005</v>
      </c>
      <c r="B14">
        <v>631</v>
      </c>
      <c r="C14">
        <v>437.1</v>
      </c>
      <c r="D14">
        <v>521.1</v>
      </c>
    </row>
    <row r="15" spans="1:4" x14ac:dyDescent="0.2">
      <c r="A15">
        <v>434.8</v>
      </c>
      <c r="B15">
        <v>559.9</v>
      </c>
      <c r="C15">
        <v>603.79999999999995</v>
      </c>
      <c r="D15">
        <v>504.1</v>
      </c>
    </row>
    <row r="16" spans="1:4" x14ac:dyDescent="0.2">
      <c r="A16">
        <v>507.8</v>
      </c>
      <c r="B16">
        <v>385.9</v>
      </c>
      <c r="C16">
        <v>401.1</v>
      </c>
      <c r="D16">
        <v>512.79999999999995</v>
      </c>
    </row>
    <row r="17" spans="1:4" x14ac:dyDescent="0.2">
      <c r="A17">
        <v>403.9</v>
      </c>
      <c r="B17">
        <v>427</v>
      </c>
      <c r="C17">
        <v>353.1</v>
      </c>
      <c r="D17">
        <v>476.8</v>
      </c>
    </row>
    <row r="18" spans="1:4" x14ac:dyDescent="0.2">
      <c r="A18">
        <v>447.8</v>
      </c>
      <c r="B18">
        <v>329.1</v>
      </c>
      <c r="C18">
        <v>401.1</v>
      </c>
      <c r="D18">
        <v>512.79999999999995</v>
      </c>
    </row>
    <row r="19" spans="1:4" x14ac:dyDescent="0.2">
      <c r="A19">
        <v>558.1</v>
      </c>
      <c r="B19">
        <v>625</v>
      </c>
      <c r="C19">
        <v>366</v>
      </c>
      <c r="D19">
        <v>131.1</v>
      </c>
    </row>
    <row r="20" spans="1:4" x14ac:dyDescent="0.2">
      <c r="A20">
        <v>570.1</v>
      </c>
      <c r="B20">
        <v>215.1</v>
      </c>
      <c r="C20">
        <v>193.9</v>
      </c>
      <c r="D20">
        <v>161.1</v>
      </c>
    </row>
    <row r="21" spans="1:4" x14ac:dyDescent="0.2">
      <c r="A21">
        <v>115.9</v>
      </c>
    </row>
    <row r="23" spans="1:4" x14ac:dyDescent="0.2">
      <c r="A23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76543-F159-044A-A991-50EC58E61347}">
  <dimension ref="A1:H23"/>
  <sheetViews>
    <sheetView tabSelected="1" zoomScale="169" workbookViewId="0">
      <selection activeCell="G14" sqref="G14"/>
    </sheetView>
  </sheetViews>
  <sheetFormatPr defaultColWidth="10.8515625" defaultRowHeight="15" x14ac:dyDescent="0.2"/>
  <sheetData>
    <row r="1" spans="1:8" x14ac:dyDescent="0.2">
      <c r="A1" t="s">
        <v>0</v>
      </c>
    </row>
    <row r="2" spans="1:8" x14ac:dyDescent="0.2">
      <c r="A2" t="s">
        <v>1</v>
      </c>
    </row>
    <row r="3" spans="1:8" x14ac:dyDescent="0.2">
      <c r="E3" s="1" t="s">
        <v>13</v>
      </c>
      <c r="F3" s="1" t="s">
        <v>14</v>
      </c>
      <c r="G3" s="1" t="s">
        <v>15</v>
      </c>
      <c r="H3" s="1" t="s">
        <v>16</v>
      </c>
    </row>
    <row r="4" spans="1:8" ht="17.25" x14ac:dyDescent="0.2">
      <c r="A4" t="s">
        <v>2</v>
      </c>
      <c r="C4">
        <f>ROUND(cfs!C4*F4^2,0)</f>
        <v>749</v>
      </c>
      <c r="D4" t="s">
        <v>11</v>
      </c>
      <c r="E4" s="1">
        <v>1</v>
      </c>
      <c r="F4" s="1">
        <v>1.60934</v>
      </c>
      <c r="G4" s="1">
        <v>1</v>
      </c>
      <c r="H4" s="1">
        <v>0.30480000000000002</v>
      </c>
    </row>
    <row r="5" spans="1:8" ht="17.25" x14ac:dyDescent="0.2">
      <c r="A5" t="s">
        <v>3</v>
      </c>
      <c r="C5">
        <f>ROUND(cfs!C5*m3s!H4^3,2)</f>
        <v>13.07</v>
      </c>
      <c r="D5" t="s">
        <v>12</v>
      </c>
      <c r="E5" s="1">
        <v>1</v>
      </c>
      <c r="F5" s="1">
        <f>H5/1000</f>
        <v>1.6093440000000001</v>
      </c>
      <c r="G5" s="1">
        <v>5280</v>
      </c>
      <c r="H5" s="1">
        <f>G5*H4</f>
        <v>1609.3440000000001</v>
      </c>
    </row>
    <row r="6" spans="1:8" x14ac:dyDescent="0.2">
      <c r="A6" t="s">
        <v>4</v>
      </c>
      <c r="C6" t="s">
        <v>9</v>
      </c>
    </row>
    <row r="7" spans="1:8" x14ac:dyDescent="0.2">
      <c r="A7" t="s">
        <v>5</v>
      </c>
      <c r="C7">
        <v>0.29299999999999998</v>
      </c>
    </row>
    <row r="8" spans="1:8" x14ac:dyDescent="0.2">
      <c r="A8" t="s">
        <v>6</v>
      </c>
      <c r="C8">
        <v>-0.98499999999999999</v>
      </c>
    </row>
    <row r="10" spans="1:8" x14ac:dyDescent="0.2">
      <c r="A10">
        <f>ROUND(cfs!A10*$H$4^3,2)</f>
        <v>16.46</v>
      </c>
      <c r="B10">
        <f>ROUND(cfs!B10*$H$4^3,2)</f>
        <v>14.59</v>
      </c>
      <c r="C10">
        <f>ROUND(cfs!C10*$H$4^3,2)</f>
        <v>16.39</v>
      </c>
      <c r="D10">
        <f>ROUND(cfs!D10*$H$4^3,2)</f>
        <v>17.48</v>
      </c>
    </row>
    <row r="11" spans="1:8" x14ac:dyDescent="0.2">
      <c r="A11">
        <f>ROUND(cfs!A11*$H$4^3,2)</f>
        <v>15.68</v>
      </c>
      <c r="B11">
        <f>ROUND(cfs!B11*$H$4^3,2)</f>
        <v>19.88</v>
      </c>
      <c r="C11">
        <f>ROUND(cfs!C11*$H$4^3,2)</f>
        <v>14.59</v>
      </c>
      <c r="D11">
        <f>ROUND(cfs!D11*$H$4^3,2)</f>
        <v>14.61</v>
      </c>
    </row>
    <row r="12" spans="1:8" x14ac:dyDescent="0.2">
      <c r="A12">
        <f>ROUND(cfs!A12*$H$4^3,2)</f>
        <v>14.38</v>
      </c>
      <c r="B12">
        <f>ROUND(cfs!B12*$H$4^3,2)</f>
        <v>13.43</v>
      </c>
      <c r="C12">
        <f>ROUND(cfs!C12*$H$4^3,2)</f>
        <v>14.69</v>
      </c>
      <c r="D12">
        <f>ROUND(cfs!D12*$H$4^3,2)</f>
        <v>11.75</v>
      </c>
    </row>
    <row r="13" spans="1:8" x14ac:dyDescent="0.2">
      <c r="A13">
        <f>ROUND(cfs!A13*$H$4^3,2)</f>
        <v>15.03</v>
      </c>
      <c r="B13">
        <f>ROUND(cfs!B13*$H$4^3,2)</f>
        <v>12.52</v>
      </c>
      <c r="C13">
        <f>ROUND(cfs!C13*$H$4^3,2)</f>
        <v>15.66</v>
      </c>
      <c r="D13">
        <f>ROUND(cfs!D13*$H$4^3,2)</f>
        <v>10.34</v>
      </c>
    </row>
    <row r="14" spans="1:8" x14ac:dyDescent="0.2">
      <c r="A14">
        <f>ROUND(cfs!A14*$H$4^3,2)</f>
        <v>16.8</v>
      </c>
      <c r="B14">
        <f>ROUND(cfs!B14*$H$4^3,2)</f>
        <v>17.87</v>
      </c>
      <c r="C14">
        <f>ROUND(cfs!C14*$H$4^3,2)</f>
        <v>12.38</v>
      </c>
      <c r="D14">
        <f>ROUND(cfs!D14*$H$4^3,2)</f>
        <v>14.76</v>
      </c>
    </row>
    <row r="15" spans="1:8" x14ac:dyDescent="0.2">
      <c r="A15">
        <f>ROUND(cfs!A15*$H$4^3,2)</f>
        <v>12.31</v>
      </c>
      <c r="B15">
        <f>ROUND(cfs!B15*$H$4^3,2)</f>
        <v>15.85</v>
      </c>
      <c r="C15">
        <f>ROUND(cfs!C15*$H$4^3,2)</f>
        <v>17.100000000000001</v>
      </c>
      <c r="D15">
        <f>ROUND(cfs!D15*$H$4^3,2)</f>
        <v>14.27</v>
      </c>
    </row>
    <row r="16" spans="1:8" x14ac:dyDescent="0.2">
      <c r="A16">
        <f>ROUND(cfs!A16*$H$4^3,2)</f>
        <v>14.38</v>
      </c>
      <c r="B16">
        <f>ROUND(cfs!B16*$H$4^3,2)</f>
        <v>10.93</v>
      </c>
      <c r="C16">
        <f>ROUND(cfs!C16*$H$4^3,2)</f>
        <v>11.36</v>
      </c>
      <c r="D16">
        <f>ROUND(cfs!D16*$H$4^3,2)</f>
        <v>14.52</v>
      </c>
    </row>
    <row r="17" spans="1:4" x14ac:dyDescent="0.2">
      <c r="A17">
        <f>ROUND(cfs!A17*$H$4^3,2)</f>
        <v>11.44</v>
      </c>
      <c r="B17">
        <f>ROUND(cfs!B17*$H$4^3,2)</f>
        <v>12.09</v>
      </c>
      <c r="C17">
        <f>ROUND(cfs!C17*$H$4^3,2)</f>
        <v>10</v>
      </c>
      <c r="D17">
        <f>ROUND(cfs!D17*$H$4^3,2)</f>
        <v>13.5</v>
      </c>
    </row>
    <row r="18" spans="1:4" x14ac:dyDescent="0.2">
      <c r="A18">
        <f>ROUND(cfs!A18*$H$4^3,2)</f>
        <v>12.68</v>
      </c>
      <c r="B18">
        <f>ROUND(cfs!B18*$H$4^3,2)</f>
        <v>9.32</v>
      </c>
      <c r="C18">
        <f>ROUND(cfs!C18*$H$4^3,2)</f>
        <v>11.36</v>
      </c>
      <c r="D18">
        <f>ROUND(cfs!D18*$H$4^3,2)</f>
        <v>14.52</v>
      </c>
    </row>
    <row r="19" spans="1:4" x14ac:dyDescent="0.2">
      <c r="A19">
        <f>ROUND(cfs!A19*$H$4^3,2)</f>
        <v>15.8</v>
      </c>
      <c r="B19">
        <f>ROUND(cfs!B19*$H$4^3,2)</f>
        <v>17.7</v>
      </c>
      <c r="C19">
        <f>ROUND(cfs!C19*$H$4^3,2)</f>
        <v>10.36</v>
      </c>
      <c r="D19">
        <f>ROUND(cfs!D19*$H$4^3,2)</f>
        <v>3.71</v>
      </c>
    </row>
    <row r="20" spans="1:4" x14ac:dyDescent="0.2">
      <c r="A20">
        <f>ROUND(cfs!A20*$H$4^3,2)</f>
        <v>16.14</v>
      </c>
      <c r="B20">
        <f>ROUND(cfs!B20*$H$4^3,2)</f>
        <v>6.09</v>
      </c>
      <c r="C20">
        <f>ROUND(cfs!C20*$H$4^3,2)</f>
        <v>5.49</v>
      </c>
      <c r="D20">
        <f>ROUND(cfs!D20*$H$4^3,2)</f>
        <v>4.5599999999999996</v>
      </c>
    </row>
    <row r="21" spans="1:4" x14ac:dyDescent="0.2">
      <c r="A21">
        <f>ROUND(cfs!A21*$H$4^3,2)</f>
        <v>3.28</v>
      </c>
    </row>
    <row r="23" spans="1:4" x14ac:dyDescent="0.2">
      <c r="A23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cfs</vt:lpstr>
      <vt:lpstr>m3s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Istiarto</cp:lastModifiedBy>
  <dcterms:created xsi:type="dcterms:W3CDTF">2021-12-07T03:03:36Z</dcterms:created>
  <dcterms:modified xsi:type="dcterms:W3CDTF">2021-12-07T03:36:39Z</dcterms:modified>
</cp:coreProperties>
</file>